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yle1.sharepoint.com/Shared Documents/EHITUS/2026/LEPINGUD/Kütuste kallinemine 2026/"/>
    </mc:Choice>
  </mc:AlternateContent>
  <xr:revisionPtr revIDLastSave="484" documentId="8_{A7936DD8-6996-4AA2-917B-929997F5BB78}" xr6:coauthVersionLast="47" xr6:coauthVersionMax="47" xr10:uidLastSave="{7DC45C94-6DB1-433A-A29C-3A326D715076}"/>
  <bookViews>
    <workbookView xWindow="-110" yWindow="-110" windowWidth="19420" windowHeight="10300" xr2:uid="{839B63ED-DA29-4187-BBBA-B562445A4E63}"/>
  </bookViews>
  <sheets>
    <sheet name="Laevatus + killustiku trans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61" i="1" l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60" i="1"/>
  <c r="K25" i="1"/>
  <c r="K23" i="1"/>
  <c r="K20" i="1"/>
  <c r="K21" i="1"/>
  <c r="K22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7" i="1"/>
  <c r="K48" i="1"/>
  <c r="K49" i="1"/>
  <c r="K50" i="1"/>
  <c r="K51" i="1"/>
  <c r="K52" i="1"/>
  <c r="K53" i="1"/>
  <c r="K54" i="1"/>
  <c r="K55" i="1"/>
  <c r="K56" i="1"/>
  <c r="K58" i="1"/>
  <c r="K19" i="1"/>
  <c r="E57" i="1"/>
  <c r="K57" i="1" s="1"/>
  <c r="E46" i="1"/>
  <c r="K46" i="1" s="1"/>
  <c r="K13" i="1"/>
  <c r="K12" i="1"/>
  <c r="K14" i="1" s="1"/>
  <c r="K7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Koit</author>
  </authors>
  <commentList>
    <comment ref="B12" authorId="0" shapeId="0" xr:uid="{B20B3417-CF0C-4BC3-8DF8-164B99BC2952}">
      <text>
        <r>
          <rPr>
            <b/>
            <sz val="9"/>
            <color indexed="81"/>
            <rFont val="Tahoma"/>
            <family val="2"/>
            <charset val="186"/>
          </rPr>
          <t>Marek Koit:</t>
        </r>
        <r>
          <rPr>
            <sz val="9"/>
            <color indexed="81"/>
            <rFont val="Tahoma"/>
            <family val="2"/>
            <charset val="186"/>
          </rPr>
          <t xml:space="preserve">
hinnapakkumine 29.01.2026</t>
        </r>
      </text>
    </comment>
    <comment ref="D17" authorId="0" shapeId="0" xr:uid="{E8042936-1DA5-4F9C-9B8D-D557C6B59B3C}">
      <text>
        <r>
          <rPr>
            <b/>
            <sz val="9"/>
            <color indexed="81"/>
            <rFont val="Tahoma"/>
            <family val="2"/>
            <charset val="186"/>
          </rPr>
          <t>Marek Koit:</t>
        </r>
        <r>
          <rPr>
            <sz val="9"/>
            <color indexed="81"/>
            <rFont val="Tahoma"/>
            <family val="2"/>
            <charset val="186"/>
          </rPr>
          <t xml:space="preserve">
Duve hinnapakkumine 02.02.2026</t>
        </r>
      </text>
    </comment>
  </commentList>
</comments>
</file>

<file path=xl/sharedStrings.xml><?xml version="1.0" encoding="utf-8"?>
<sst xmlns="http://schemas.openxmlformats.org/spreadsheetml/2006/main" count="194" uniqueCount="113">
  <si>
    <t>Kütuste kallinemine TRAM'i lepingutes</t>
  </si>
  <si>
    <t>1. NDA sõlmida andmete avaldamise kaitseks</t>
  </si>
  <si>
    <t>3. Kulude tõendamise dokumendid - arved, tšekid</t>
  </si>
  <si>
    <t>2. Kulude tõendamise mudel ja kalkulatsioonid</t>
  </si>
  <si>
    <t>Põhja regioon Harju ja Rapla maakonna pindamise lepingud</t>
  </si>
  <si>
    <t>Pakkumise aeg:</t>
  </si>
  <si>
    <t>hind eur/tn</t>
  </si>
  <si>
    <t>vajalik killustiku kogus (tn)</t>
  </si>
  <si>
    <t>Meriaura/Ecospeed</t>
  </si>
  <si>
    <t>hinnapakkumine Muuga/Vene-Balti</t>
  </si>
  <si>
    <t>Kallinemine Eur</t>
  </si>
  <si>
    <t>eur/tn</t>
  </si>
  <si>
    <t>kuupäev</t>
  </si>
  <si>
    <t>Pakkuja</t>
  </si>
  <si>
    <t>pakkuja</t>
  </si>
  <si>
    <t>Newtide MV Frisian</t>
  </si>
  <si>
    <t>Sea-Lake shipping mv Annika</t>
  </si>
  <si>
    <t>Järvak</t>
  </si>
  <si>
    <t>Duve</t>
  </si>
  <si>
    <t>Killustiku laevatus hinnapakkumine</t>
  </si>
  <si>
    <t>Killustiku laevatus teostus</t>
  </si>
  <si>
    <t>Killustiku maismaa transport hinnapakkumine</t>
  </si>
  <si>
    <t>Killustiku maismaa transport teostus</t>
  </si>
  <si>
    <t>aprill</t>
  </si>
  <si>
    <t>mai</t>
  </si>
  <si>
    <t>Objektid</t>
  </si>
  <si>
    <t>LÕIK 2: nr 1111 2.Jõgisoo ühendustee km 1,029-1,047</t>
  </si>
  <si>
    <t>LÕIK 3: nr 3536 3.Ääsmäe ühendustee km 0-0,524</t>
  </si>
  <si>
    <t>LÕIK 4: nr 3537 4.Ääsmäe ühendustee km 0.028-0,338</t>
  </si>
  <si>
    <t>LÕIK 5: nr 3548 1.Aruvalla ühendustee km 0-0,475</t>
  </si>
  <si>
    <t>LÕIK 6: nr 3549 2.Aruvalla ühendustee km 0-0,205</t>
  </si>
  <si>
    <t>LÕIK 7: nr 3550 3.Aruvalla ühendustee km 0-0,435</t>
  </si>
  <si>
    <t>LÕIK 8: nr 3551 4.Aruvalla ühendustee km 0-0,285</t>
  </si>
  <si>
    <t>LÕIK 1: nr 85 Liiapeksi-Loksa tee km 0,23-3,276</t>
  </si>
  <si>
    <t>LÕIK 9: nr 11105  Kiiu-Soodla tee km 1,536-9,482</t>
  </si>
  <si>
    <t>LÕIK 10: nr 11116  Saue-Jõgisoo tee km 1,083-5,922</t>
  </si>
  <si>
    <t>LÕIK 11: nr 11117  Valingu-Jõgisoo tee km 0-5,046</t>
  </si>
  <si>
    <t>LÕIK 12: nr 11125 Perila-Jäneda tee  tee km 11,721-18,937</t>
  </si>
  <si>
    <t>LÕIK 13: nr 11136 Alavere ring km 0-0,839</t>
  </si>
  <si>
    <t>LÕIK 14: nr 11151 Tõdva-Nabala tee km 5,737-8,85</t>
  </si>
  <si>
    <t>LÕIK 15: nr 11154 Tagadi -Kurtna tee km 0-1,983</t>
  </si>
  <si>
    <t>LÕIK 16: nr 11154 Tagadi -Kurtna tee km 3,029-3,703</t>
  </si>
  <si>
    <t>LÕIK 17: nr 11161 Ruila-Laitse tee km 0-3,561</t>
  </si>
  <si>
    <t>LÕIK 18: nr 11174 Paldiski-Padise tee km 1,095-3,017</t>
  </si>
  <si>
    <t>LÕIK 19: nr 11202 Vaida-Urge tee km 2,453-6,944</t>
  </si>
  <si>
    <t>LÕIK 20: nr 11203  Kolu-Tammiku tee km 0-0,539</t>
  </si>
  <si>
    <t>LÕIK 21: nr 11244 Kiisa-Maidla tee km 0-2,2</t>
  </si>
  <si>
    <t>LÕIK 22: nr 11254 Muuga tee km 0-2,2</t>
  </si>
  <si>
    <t>LÕIK 23: nr 11260 Jõelähtme-Kemba tee km 0,074-6,218</t>
  </si>
  <si>
    <t>LÕIK 25: nr 11262 Ruu-Ihasalu tee km 5-11,26</t>
  </si>
  <si>
    <t>LÕIK 26: nr 11270 Kuusalu-Leesi tee km 10,389-12,257</t>
  </si>
  <si>
    <t>LÕIK 27: nr 11280 Loksa-Viinistu tee km 1,09-6,788</t>
  </si>
  <si>
    <t>LÕIK 28: nr 11285 Loksa-Pärispea tee km 1,525-10,493</t>
  </si>
  <si>
    <t>LÕIK 24: nr 11260 Jõelähtme-Kemba tee km 35,618-35,654</t>
  </si>
  <si>
    <t>LÕIK 29: nr 11302 Lagedi Kostivere tee km 1,613-5,608</t>
  </si>
  <si>
    <t>LÕIK 30: nr 11371 Keila-Ohtu tee km 4,671-4,727</t>
  </si>
  <si>
    <t>LÕIK 31: nr 11380 Riisipere-Vasalemma tee km 9,446-14,049</t>
  </si>
  <si>
    <t>LÕIK 32: nr 11382 Laitse aiandusühistu tee km 0,018-2,327</t>
  </si>
  <si>
    <t>LÕIK 33: nr 11399 Klooga suvilate  tee km 0-1,043</t>
  </si>
  <si>
    <t>LÕIK 34: nr 11404 Ääsmäe traktoritee km 0,256-0,855</t>
  </si>
  <si>
    <t>LÕIK 35: nr 11425 Kanama-Saku tee km 1,229-3,162</t>
  </si>
  <si>
    <t>LÕIK 36: nr 11608 Vana-Narva maantee km 14,41-15,364</t>
  </si>
  <si>
    <t>LÕIK 37: nr 14 Kose-Purila tee km 20,976-26,274</t>
  </si>
  <si>
    <t>LÕIK 38: nr 20103 Pihali-Adila-Rabivere tee km 0-7,715</t>
  </si>
  <si>
    <t>LÕIK 39: nr 20110 Juuru-Järlepa tee km 0,275-6,11</t>
  </si>
  <si>
    <t>LÕIK 40: nr 20113 Hagudi-Kodila tee km 7,649-7,95</t>
  </si>
  <si>
    <t>LÕIK 42: nr 20159 Eidapere jaama tee km 0-0,325</t>
  </si>
  <si>
    <t>LÕIK 44: nr 20175 Valgu-Libatse km 0-6,912</t>
  </si>
  <si>
    <t>LÕIK 41: nr 20141 Rapla-Varbola tee km 3,9-7,464</t>
  </si>
  <si>
    <t>LÕIK 43: nr 20171 Märjamaa-Valgu tee km 0-1,868</t>
  </si>
  <si>
    <t>LÕIK 45: nr 20184 Paeküla - Vana-Vigala tee km 0-3,786</t>
  </si>
  <si>
    <t>LÕIK 46: nr 20185 Loodna-Teenuse tee km 4,296-6,826</t>
  </si>
  <si>
    <t>LÕIK 47: nr 20185 Loodna-Teenuse tee km 8,389-8,593</t>
  </si>
  <si>
    <t>LÕIK 48: nr 20248 Tamme-Loe-Tamme tee km 0-0,759</t>
  </si>
  <si>
    <t>LÕIK 49: nr 20248 Tamme-Loe-Tamme tee km 7,419-8,183</t>
  </si>
  <si>
    <t>LÕIK 50: nr 20250 Hertu-Põrsaku-Keava tee km 0,026-1,273</t>
  </si>
  <si>
    <t>Rapla mk</t>
  </si>
  <si>
    <t>Harju mk</t>
  </si>
  <si>
    <t>vajalikud tonnid</t>
  </si>
  <si>
    <t>hinnapakkumine</t>
  </si>
  <si>
    <t>Veetud tonnid</t>
  </si>
  <si>
    <t>Veetud tonnihinnad</t>
  </si>
  <si>
    <t>Vahelaane</t>
  </si>
  <si>
    <t>Ruu-Ihasalu</t>
  </si>
  <si>
    <t>Roobuka</t>
  </si>
  <si>
    <t>Platsi nimetus</t>
  </si>
  <si>
    <t>Nabala</t>
  </si>
  <si>
    <t>Kibuna</t>
  </si>
  <si>
    <t>Saha</t>
  </si>
  <si>
    <t>Loksa</t>
  </si>
  <si>
    <t>Muuga</t>
  </si>
  <si>
    <t>Ruila</t>
  </si>
  <si>
    <t>Jõelähtme</t>
  </si>
  <si>
    <t>Ääsmäe</t>
  </si>
  <si>
    <t>Kose TMP</t>
  </si>
  <si>
    <t>Loksa rist</t>
  </si>
  <si>
    <t>Valingu</t>
  </si>
  <si>
    <t>Juuliku</t>
  </si>
  <si>
    <t>Paldiski</t>
  </si>
  <si>
    <t>Hertu</t>
  </si>
  <si>
    <t>Juuru</t>
  </si>
  <si>
    <t>Kabala</t>
  </si>
  <si>
    <t>Kodila</t>
  </si>
  <si>
    <t>Märjamaa</t>
  </si>
  <si>
    <t>Paeküla</t>
  </si>
  <si>
    <t>Rabivere</t>
  </si>
  <si>
    <t>Vaida</t>
  </si>
  <si>
    <t>Valgu</t>
  </si>
  <si>
    <t>Vana-Vigala</t>
  </si>
  <si>
    <t>tegelikult teostatud laevatused</t>
  </si>
  <si>
    <t>arve</t>
  </si>
  <si>
    <t>Laevatuse kallinemine kokku:</t>
  </si>
  <si>
    <t>Maismaa transpordi kallinemine kokku: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</si>
</sst>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rgb="FFFF99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0" fillId="0" borderId="0" xfId="0" applyAlignment="1">
      <alignment horizontal="center" vertical="top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0" borderId="0" xfId="0" applyFont="1"/>
    <xf numFmtId="0" fontId="7" fillId="4" borderId="0" xfId="1" applyFont="1" applyFill="1" applyAlignment="1">
      <alignment horizontal="left" vertical="center"/>
    </xf>
    <xf numFmtId="0" fontId="6" fillId="5" borderId="1" xfId="1" applyFont="1" applyFill="1" applyBorder="1" applyAlignment="1">
      <alignment horizontal="left" vertical="center"/>
    </xf>
    <xf numFmtId="0" fontId="6" fillId="6" borderId="1" xfId="1" applyFont="1" applyFill="1" applyBorder="1" applyAlignment="1">
      <alignment horizontal="left" vertical="center"/>
    </xf>
    <xf numFmtId="2" fontId="0" fillId="0" borderId="0" xfId="0" applyNumberFormat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5" borderId="2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4" fontId="0" fillId="0" borderId="3" xfId="0" applyNumberFormat="1" applyBorder="1"/>
    <xf numFmtId="0" fontId="0" fillId="0" borderId="3" xfId="0" applyBorder="1"/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2" fontId="1" fillId="0" borderId="3" xfId="0" applyNumberFormat="1" applyFont="1" applyBorder="1"/>
  </cellXfs>
  <cellStyles count="2">
    <cellStyle name="Normaallaad 6" xfId="1" xr:uid="{F2CC99A6-39A9-4ED2-ACDA-B3C6FE4DCED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AEC41-6039-4D2E-8273-926842C44B39}">
  <dimension ref="A1:K78"/>
  <sheetViews>
    <sheetView tabSelected="1" topLeftCell="A21" zoomScale="110" zoomScaleNormal="110" workbookViewId="0">
      <selection activeCell="J79" sqref="J79"/>
    </sheetView>
  </sheetViews>
  <sheetFormatPr defaultRowHeight="14.5" x14ac:dyDescent="0.35"/>
  <cols>
    <col min="1" max="1" width="16.08984375" customWidth="1"/>
    <col min="2" max="2" width="25.36328125" customWidth="1"/>
    <col min="3" max="3" width="14.453125" customWidth="1"/>
    <col min="4" max="4" width="14.1796875" customWidth="1"/>
    <col min="5" max="5" width="12.08984375" customWidth="1"/>
    <col min="6" max="6" width="10.6328125" customWidth="1"/>
    <col min="7" max="7" width="10.54296875" customWidth="1"/>
    <col min="8" max="8" width="10.453125" customWidth="1"/>
    <col min="11" max="11" width="10.6328125" customWidth="1"/>
  </cols>
  <sheetData>
    <row r="1" spans="1:11" x14ac:dyDescent="0.35">
      <c r="A1" s="9" t="s">
        <v>0</v>
      </c>
    </row>
    <row r="2" spans="1:11" x14ac:dyDescent="0.35">
      <c r="A2" t="s">
        <v>1</v>
      </c>
    </row>
    <row r="3" spans="1:11" x14ac:dyDescent="0.35">
      <c r="A3" t="s">
        <v>3</v>
      </c>
    </row>
    <row r="4" spans="1:11" x14ac:dyDescent="0.35">
      <c r="A4" t="s">
        <v>2</v>
      </c>
    </row>
    <row r="6" spans="1:11" x14ac:dyDescent="0.35">
      <c r="A6" s="9" t="s">
        <v>4</v>
      </c>
    </row>
    <row r="7" spans="1:11" x14ac:dyDescent="0.35">
      <c r="A7" t="s">
        <v>5</v>
      </c>
      <c r="B7" s="2">
        <v>46077</v>
      </c>
    </row>
    <row r="9" spans="1:11" x14ac:dyDescent="0.35">
      <c r="A9" s="5" t="s">
        <v>19</v>
      </c>
      <c r="B9" s="6"/>
      <c r="C9" s="6"/>
      <c r="D9" s="6"/>
      <c r="E9" s="8" t="s">
        <v>20</v>
      </c>
      <c r="F9" s="7"/>
      <c r="G9" s="7"/>
      <c r="H9" s="7"/>
      <c r="I9" s="7"/>
      <c r="J9" s="7"/>
      <c r="K9" s="7"/>
    </row>
    <row r="10" spans="1:11" s="1" customFormat="1" ht="29" x14ac:dyDescent="0.35">
      <c r="A10" s="19" t="s">
        <v>9</v>
      </c>
      <c r="B10" s="19"/>
      <c r="C10" s="19"/>
      <c r="D10" s="14" t="s">
        <v>7</v>
      </c>
      <c r="E10" s="20" t="s">
        <v>80</v>
      </c>
      <c r="F10" s="20"/>
      <c r="G10" s="19" t="s">
        <v>109</v>
      </c>
      <c r="H10" s="19"/>
      <c r="I10" s="19"/>
      <c r="J10" s="19"/>
      <c r="K10" s="14" t="s">
        <v>10</v>
      </c>
    </row>
    <row r="11" spans="1:11" x14ac:dyDescent="0.35">
      <c r="A11" s="16" t="s">
        <v>12</v>
      </c>
      <c r="B11" s="16" t="s">
        <v>13</v>
      </c>
      <c r="C11" s="16" t="s">
        <v>6</v>
      </c>
      <c r="D11" s="15">
        <v>15000</v>
      </c>
      <c r="E11" s="16"/>
      <c r="F11" s="16" t="s">
        <v>12</v>
      </c>
      <c r="G11" s="16" t="s">
        <v>14</v>
      </c>
      <c r="H11" s="16"/>
      <c r="I11" s="16"/>
      <c r="J11" s="15" t="s">
        <v>11</v>
      </c>
      <c r="K11" s="16"/>
    </row>
    <row r="12" spans="1:11" x14ac:dyDescent="0.35">
      <c r="A12" s="4">
        <v>46051</v>
      </c>
      <c r="B12" t="s">
        <v>8</v>
      </c>
      <c r="C12" s="3">
        <v>7.75</v>
      </c>
      <c r="E12" s="3">
        <v>5716.6</v>
      </c>
      <c r="F12" s="2">
        <v>46139</v>
      </c>
      <c r="G12" t="s">
        <v>15</v>
      </c>
      <c r="J12" s="3">
        <v>11</v>
      </c>
      <c r="K12">
        <f>(J12-C12)*E12</f>
        <v>18578.95</v>
      </c>
    </row>
    <row r="13" spans="1:11" x14ac:dyDescent="0.35">
      <c r="E13" s="3">
        <v>3309.3</v>
      </c>
      <c r="F13" s="2">
        <v>46147</v>
      </c>
      <c r="G13" t="s">
        <v>16</v>
      </c>
      <c r="J13" s="3">
        <v>9</v>
      </c>
      <c r="K13">
        <f>(J13-C12)*E13</f>
        <v>4136.625</v>
      </c>
    </row>
    <row r="14" spans="1:11" x14ac:dyDescent="0.35">
      <c r="H14" s="21"/>
      <c r="I14" s="22"/>
      <c r="J14" s="23" t="s">
        <v>111</v>
      </c>
      <c r="K14" s="24">
        <f>SUM(K12:K13)</f>
        <v>22715.575000000001</v>
      </c>
    </row>
    <row r="16" spans="1:11" x14ac:dyDescent="0.35">
      <c r="A16" s="5" t="s">
        <v>21</v>
      </c>
      <c r="B16" s="6"/>
      <c r="C16" s="6"/>
      <c r="D16" s="6"/>
      <c r="E16" s="8" t="s">
        <v>22</v>
      </c>
      <c r="F16" s="7"/>
      <c r="G16" s="7"/>
      <c r="H16" s="7"/>
      <c r="I16" s="7"/>
      <c r="J16" s="7"/>
      <c r="K16" s="7"/>
    </row>
    <row r="17" spans="1:11" x14ac:dyDescent="0.35">
      <c r="A17" s="16" t="s">
        <v>25</v>
      </c>
      <c r="B17" s="16"/>
      <c r="C17" s="16"/>
      <c r="D17" s="16" t="s">
        <v>79</v>
      </c>
      <c r="E17" s="20" t="s">
        <v>80</v>
      </c>
      <c r="F17" s="20"/>
      <c r="G17" s="20" t="s">
        <v>81</v>
      </c>
      <c r="H17" s="20"/>
      <c r="I17" s="16" t="s">
        <v>85</v>
      </c>
      <c r="J17" s="16" t="s">
        <v>110</v>
      </c>
      <c r="K17" s="16"/>
    </row>
    <row r="18" spans="1:11" x14ac:dyDescent="0.35">
      <c r="A18" s="18" t="s">
        <v>77</v>
      </c>
      <c r="B18" s="16"/>
      <c r="C18" s="15" t="s">
        <v>78</v>
      </c>
      <c r="D18" s="15" t="s">
        <v>11</v>
      </c>
      <c r="E18" s="15" t="s">
        <v>18</v>
      </c>
      <c r="F18" s="15" t="s">
        <v>17</v>
      </c>
      <c r="G18" s="15" t="s">
        <v>18</v>
      </c>
      <c r="H18" s="15" t="s">
        <v>17</v>
      </c>
      <c r="I18" s="16"/>
      <c r="J18" s="16" t="s">
        <v>12</v>
      </c>
      <c r="K18" s="16"/>
    </row>
    <row r="19" spans="1:11" x14ac:dyDescent="0.35">
      <c r="A19" s="17" t="s">
        <v>33</v>
      </c>
      <c r="C19" s="3">
        <v>373</v>
      </c>
      <c r="D19" s="3">
        <v>3.99</v>
      </c>
      <c r="E19" s="3">
        <v>55.5</v>
      </c>
      <c r="F19" s="3"/>
      <c r="G19" s="3">
        <v>5.22</v>
      </c>
      <c r="H19" s="3"/>
      <c r="I19" t="s">
        <v>95</v>
      </c>
      <c r="J19" t="s">
        <v>23</v>
      </c>
      <c r="K19" s="13">
        <f>(G19-D19)*E19</f>
        <v>68.264999999999972</v>
      </c>
    </row>
    <row r="20" spans="1:11" x14ac:dyDescent="0.35">
      <c r="A20" s="11" t="s">
        <v>26</v>
      </c>
      <c r="C20" s="3">
        <v>2</v>
      </c>
      <c r="D20" s="3">
        <v>2.2999999999999998</v>
      </c>
      <c r="E20" s="3"/>
      <c r="F20" s="3"/>
      <c r="G20" s="3">
        <v>3.85</v>
      </c>
      <c r="H20" s="3"/>
      <c r="I20" t="s">
        <v>96</v>
      </c>
      <c r="J20" t="s">
        <v>24</v>
      </c>
      <c r="K20" s="13">
        <f t="shared" ref="K20:K58" si="0">(G20-D20)*E20</f>
        <v>0</v>
      </c>
    </row>
    <row r="21" spans="1:11" x14ac:dyDescent="0.35">
      <c r="A21" s="11" t="s">
        <v>27</v>
      </c>
      <c r="C21" s="3">
        <v>44</v>
      </c>
      <c r="D21" s="3">
        <v>2.4500000000000002</v>
      </c>
      <c r="E21" s="3"/>
      <c r="F21" s="3"/>
      <c r="G21" s="3">
        <v>4.05</v>
      </c>
      <c r="H21" s="3"/>
      <c r="I21" t="s">
        <v>93</v>
      </c>
      <c r="J21" t="s">
        <v>23</v>
      </c>
      <c r="K21" s="13">
        <f t="shared" si="0"/>
        <v>0</v>
      </c>
    </row>
    <row r="22" spans="1:11" x14ac:dyDescent="0.35">
      <c r="A22" s="11" t="s">
        <v>28</v>
      </c>
      <c r="C22" s="3">
        <v>26</v>
      </c>
      <c r="D22" s="3">
        <v>2.4500000000000002</v>
      </c>
      <c r="E22" s="3">
        <v>30.1</v>
      </c>
      <c r="F22" s="3"/>
      <c r="G22" s="3">
        <v>4.05</v>
      </c>
      <c r="H22" s="3"/>
      <c r="I22" t="s">
        <v>93</v>
      </c>
      <c r="J22" t="s">
        <v>23</v>
      </c>
      <c r="K22" s="13">
        <f t="shared" si="0"/>
        <v>48.159999999999989</v>
      </c>
    </row>
    <row r="23" spans="1:11" x14ac:dyDescent="0.35">
      <c r="A23" s="11" t="s">
        <v>29</v>
      </c>
      <c r="C23" s="3">
        <v>40</v>
      </c>
      <c r="D23" s="3">
        <v>2.2999999999999998</v>
      </c>
      <c r="E23" s="3"/>
      <c r="F23" s="3">
        <v>28.46</v>
      </c>
      <c r="G23" s="3"/>
      <c r="H23" s="3">
        <v>5.55</v>
      </c>
      <c r="I23" t="s">
        <v>106</v>
      </c>
      <c r="J23" t="s">
        <v>24</v>
      </c>
      <c r="K23" s="13">
        <f>(H23-D23)*F23</f>
        <v>92.495000000000005</v>
      </c>
    </row>
    <row r="24" spans="1:11" x14ac:dyDescent="0.35">
      <c r="A24" s="11" t="s">
        <v>30</v>
      </c>
      <c r="C24" s="3">
        <v>18</v>
      </c>
      <c r="D24" s="3">
        <v>2.2999999999999998</v>
      </c>
      <c r="E24" s="3"/>
      <c r="F24" s="3"/>
      <c r="G24" s="3"/>
      <c r="H24" s="3"/>
      <c r="I24" t="s">
        <v>106</v>
      </c>
      <c r="K24" s="13">
        <f t="shared" si="0"/>
        <v>0</v>
      </c>
    </row>
    <row r="25" spans="1:11" x14ac:dyDescent="0.35">
      <c r="A25" s="11" t="s">
        <v>31</v>
      </c>
      <c r="C25" s="3">
        <v>38</v>
      </c>
      <c r="D25" s="3">
        <v>2.2999999999999998</v>
      </c>
      <c r="E25" s="3"/>
      <c r="F25" s="3">
        <v>30</v>
      </c>
      <c r="G25" s="3"/>
      <c r="H25" s="3">
        <v>4.5</v>
      </c>
      <c r="I25" t="s">
        <v>106</v>
      </c>
      <c r="J25" t="s">
        <v>24</v>
      </c>
      <c r="K25" s="13">
        <f>(H25-D25)*F25</f>
        <v>66</v>
      </c>
    </row>
    <row r="26" spans="1:11" x14ac:dyDescent="0.35">
      <c r="A26" s="11" t="s">
        <v>32</v>
      </c>
      <c r="C26" s="3">
        <v>24</v>
      </c>
      <c r="D26" s="3">
        <v>2.2999999999999998</v>
      </c>
      <c r="E26" s="3"/>
      <c r="F26" s="3"/>
      <c r="G26" s="3"/>
      <c r="H26" s="3"/>
      <c r="I26" t="s">
        <v>106</v>
      </c>
      <c r="K26" s="13">
        <f t="shared" si="0"/>
        <v>0</v>
      </c>
    </row>
    <row r="27" spans="1:11" x14ac:dyDescent="0.35">
      <c r="A27" s="12" t="s">
        <v>34</v>
      </c>
      <c r="C27" s="3">
        <v>844</v>
      </c>
      <c r="D27" s="3">
        <v>3.28</v>
      </c>
      <c r="E27" s="3"/>
      <c r="F27" s="3"/>
      <c r="G27" s="3"/>
      <c r="H27" s="3"/>
      <c r="K27" s="13">
        <f t="shared" si="0"/>
        <v>0</v>
      </c>
    </row>
    <row r="28" spans="1:11" x14ac:dyDescent="0.35">
      <c r="A28" s="11" t="s">
        <v>35</v>
      </c>
      <c r="C28" s="3">
        <v>416</v>
      </c>
      <c r="D28" s="3">
        <v>2.2999999999999998</v>
      </c>
      <c r="E28" s="3">
        <v>212.19</v>
      </c>
      <c r="F28" s="3"/>
      <c r="G28" s="3">
        <v>3.85</v>
      </c>
      <c r="H28" s="3"/>
      <c r="I28" t="s">
        <v>96</v>
      </c>
      <c r="J28" t="s">
        <v>24</v>
      </c>
      <c r="K28" s="13">
        <f t="shared" si="0"/>
        <v>328.89450000000005</v>
      </c>
    </row>
    <row r="29" spans="1:11" x14ac:dyDescent="0.35">
      <c r="A29" s="11" t="s">
        <v>36</v>
      </c>
      <c r="C29" s="3">
        <v>467</v>
      </c>
      <c r="D29" s="3">
        <v>2.2999999999999998</v>
      </c>
      <c r="E29" s="3"/>
      <c r="F29" s="3"/>
      <c r="G29" s="3">
        <v>3.85</v>
      </c>
      <c r="H29" s="3"/>
      <c r="I29" t="s">
        <v>96</v>
      </c>
      <c r="J29" t="s">
        <v>24</v>
      </c>
      <c r="K29" s="13">
        <f t="shared" si="0"/>
        <v>0</v>
      </c>
    </row>
    <row r="30" spans="1:11" x14ac:dyDescent="0.35">
      <c r="A30" s="11" t="s">
        <v>37</v>
      </c>
      <c r="C30" s="3">
        <v>864</v>
      </c>
      <c r="D30" s="3">
        <v>3.99</v>
      </c>
      <c r="E30" s="3">
        <v>864</v>
      </c>
      <c r="F30" s="3"/>
      <c r="G30" s="3">
        <v>5.85</v>
      </c>
      <c r="H30" s="3"/>
      <c r="I30" t="s">
        <v>82</v>
      </c>
      <c r="J30" t="s">
        <v>23</v>
      </c>
      <c r="K30" s="13">
        <f t="shared" si="0"/>
        <v>1607.0399999999995</v>
      </c>
    </row>
    <row r="31" spans="1:11" x14ac:dyDescent="0.35">
      <c r="A31" s="11" t="s">
        <v>38</v>
      </c>
      <c r="C31" s="3">
        <v>79</v>
      </c>
      <c r="D31" s="3">
        <v>3.99</v>
      </c>
      <c r="E31" s="3">
        <v>70.537999999999997</v>
      </c>
      <c r="F31" s="3"/>
      <c r="G31" s="3">
        <v>5.85</v>
      </c>
      <c r="H31" s="3"/>
      <c r="I31" t="s">
        <v>82</v>
      </c>
      <c r="J31" t="s">
        <v>23</v>
      </c>
      <c r="K31" s="13">
        <f t="shared" si="0"/>
        <v>131.20067999999995</v>
      </c>
    </row>
    <row r="32" spans="1:11" x14ac:dyDescent="0.35">
      <c r="A32" s="12" t="s">
        <v>39</v>
      </c>
      <c r="C32" s="3">
        <v>279</v>
      </c>
      <c r="D32" s="3">
        <v>2.2999999999999998</v>
      </c>
      <c r="E32" s="3">
        <v>262.52</v>
      </c>
      <c r="F32" s="3"/>
      <c r="G32" s="3">
        <v>4</v>
      </c>
      <c r="H32" s="3"/>
      <c r="I32" t="s">
        <v>86</v>
      </c>
      <c r="J32" t="s">
        <v>23</v>
      </c>
      <c r="K32" s="13">
        <f t="shared" si="0"/>
        <v>446.28399999999999</v>
      </c>
    </row>
    <row r="33" spans="1:11" x14ac:dyDescent="0.35">
      <c r="A33" s="12"/>
      <c r="C33" s="3"/>
      <c r="D33" s="3">
        <v>2.2999999999999998</v>
      </c>
      <c r="E33" s="3">
        <v>29.78</v>
      </c>
      <c r="F33" s="3"/>
      <c r="G33" s="3">
        <v>3.65</v>
      </c>
      <c r="H33" s="3"/>
      <c r="I33" t="s">
        <v>86</v>
      </c>
      <c r="J33" t="s">
        <v>24</v>
      </c>
      <c r="K33" s="13">
        <f t="shared" si="0"/>
        <v>40.203000000000003</v>
      </c>
    </row>
    <row r="34" spans="1:11" x14ac:dyDescent="0.35">
      <c r="A34" s="11" t="s">
        <v>40</v>
      </c>
      <c r="C34" s="3">
        <v>150</v>
      </c>
      <c r="D34" s="3">
        <v>2.4500000000000002</v>
      </c>
      <c r="E34" s="3">
        <v>150</v>
      </c>
      <c r="F34" s="3"/>
      <c r="G34" s="3">
        <v>4.05</v>
      </c>
      <c r="H34" s="3"/>
      <c r="I34" t="s">
        <v>84</v>
      </c>
      <c r="J34" t="s">
        <v>23</v>
      </c>
      <c r="K34" s="13">
        <f t="shared" si="0"/>
        <v>239.99999999999994</v>
      </c>
    </row>
    <row r="35" spans="1:11" x14ac:dyDescent="0.35">
      <c r="A35" s="11" t="s">
        <v>41</v>
      </c>
      <c r="C35" s="3">
        <v>65</v>
      </c>
      <c r="D35" s="3">
        <v>2.4500000000000002</v>
      </c>
      <c r="E35" s="3">
        <v>65</v>
      </c>
      <c r="F35" s="3"/>
      <c r="G35" s="3">
        <v>4.05</v>
      </c>
      <c r="H35" s="3"/>
      <c r="I35" t="s">
        <v>84</v>
      </c>
      <c r="J35" t="s">
        <v>23</v>
      </c>
      <c r="K35" s="13">
        <f t="shared" si="0"/>
        <v>103.99999999999997</v>
      </c>
    </row>
    <row r="36" spans="1:11" x14ac:dyDescent="0.35">
      <c r="A36" s="12" t="s">
        <v>42</v>
      </c>
      <c r="C36" s="3">
        <v>295</v>
      </c>
      <c r="D36" s="3">
        <v>2.65</v>
      </c>
      <c r="E36" s="3">
        <v>90.28</v>
      </c>
      <c r="F36" s="3"/>
      <c r="G36" s="3">
        <v>4.1500000000000004</v>
      </c>
      <c r="H36" s="3"/>
      <c r="I36" t="s">
        <v>91</v>
      </c>
      <c r="J36" t="s">
        <v>23</v>
      </c>
      <c r="K36" s="13">
        <f t="shared" si="0"/>
        <v>135.42000000000004</v>
      </c>
    </row>
    <row r="37" spans="1:11" x14ac:dyDescent="0.35">
      <c r="A37" s="12"/>
      <c r="C37" s="3"/>
      <c r="D37" s="3">
        <v>2.65</v>
      </c>
      <c r="E37" s="3">
        <v>208.56</v>
      </c>
      <c r="F37" s="3"/>
      <c r="G37" s="3">
        <v>4.1500000000000004</v>
      </c>
      <c r="H37" s="3"/>
      <c r="I37" t="s">
        <v>91</v>
      </c>
      <c r="J37" t="s">
        <v>24</v>
      </c>
      <c r="K37" s="13">
        <f t="shared" si="0"/>
        <v>312.84000000000009</v>
      </c>
    </row>
    <row r="38" spans="1:11" x14ac:dyDescent="0.35">
      <c r="A38" s="12" t="s">
        <v>43</v>
      </c>
      <c r="C38" s="3">
        <v>248</v>
      </c>
      <c r="D38" s="3">
        <v>3.2</v>
      </c>
      <c r="E38" s="3">
        <v>30.1</v>
      </c>
      <c r="F38" s="3"/>
      <c r="G38" s="3">
        <v>4.8499999999999996</v>
      </c>
      <c r="H38" s="3"/>
      <c r="I38" t="s">
        <v>98</v>
      </c>
      <c r="J38" t="s">
        <v>24</v>
      </c>
      <c r="K38" s="13">
        <f t="shared" si="0"/>
        <v>49.664999999999985</v>
      </c>
    </row>
    <row r="39" spans="1:11" x14ac:dyDescent="0.35">
      <c r="A39" s="11" t="s">
        <v>44</v>
      </c>
      <c r="C39" s="3">
        <v>554</v>
      </c>
      <c r="D39" s="3">
        <v>2.2999999999999998</v>
      </c>
      <c r="E39" s="3"/>
      <c r="F39" s="3"/>
      <c r="G39" s="3"/>
      <c r="H39" s="3"/>
      <c r="I39" t="s">
        <v>106</v>
      </c>
      <c r="K39" s="13">
        <f t="shared" si="0"/>
        <v>0</v>
      </c>
    </row>
    <row r="40" spans="1:11" x14ac:dyDescent="0.35">
      <c r="A40" s="12" t="s">
        <v>45</v>
      </c>
      <c r="C40" s="3">
        <v>62</v>
      </c>
      <c r="D40" s="3">
        <v>2.2999999999999998</v>
      </c>
      <c r="E40" s="3">
        <v>60.34</v>
      </c>
      <c r="F40" s="3"/>
      <c r="G40" s="3">
        <v>4.8600000000000003</v>
      </c>
      <c r="H40" s="3"/>
      <c r="I40" t="s">
        <v>94</v>
      </c>
      <c r="J40" t="s">
        <v>23</v>
      </c>
      <c r="K40" s="13">
        <f t="shared" si="0"/>
        <v>154.47040000000004</v>
      </c>
    </row>
    <row r="41" spans="1:11" x14ac:dyDescent="0.35">
      <c r="A41" s="11" t="s">
        <v>46</v>
      </c>
      <c r="C41" s="3">
        <v>234</v>
      </c>
      <c r="D41" s="3">
        <v>2.4500000000000002</v>
      </c>
      <c r="E41" s="3">
        <v>224.37</v>
      </c>
      <c r="F41" s="3"/>
      <c r="G41" s="3">
        <v>4.05</v>
      </c>
      <c r="H41" s="3"/>
      <c r="I41" t="s">
        <v>84</v>
      </c>
      <c r="J41" t="s">
        <v>23</v>
      </c>
      <c r="K41" s="13">
        <f t="shared" si="0"/>
        <v>358.9919999999999</v>
      </c>
    </row>
    <row r="42" spans="1:11" x14ac:dyDescent="0.35">
      <c r="A42" s="12" t="s">
        <v>47</v>
      </c>
      <c r="C42" s="3">
        <v>238</v>
      </c>
      <c r="D42" s="3">
        <v>2.1</v>
      </c>
      <c r="E42" s="3"/>
      <c r="F42" s="3"/>
      <c r="G42" s="3"/>
      <c r="H42" s="3"/>
      <c r="K42" s="13">
        <f t="shared" si="0"/>
        <v>0</v>
      </c>
    </row>
    <row r="43" spans="1:11" x14ac:dyDescent="0.35">
      <c r="A43" s="12" t="s">
        <v>48</v>
      </c>
      <c r="C43" s="3">
        <v>557</v>
      </c>
      <c r="D43" s="3">
        <v>2.2999999999999998</v>
      </c>
      <c r="E43" s="3">
        <v>570.58000000000004</v>
      </c>
      <c r="F43" s="3"/>
      <c r="G43" s="3">
        <v>3.65</v>
      </c>
      <c r="H43" s="3"/>
      <c r="I43" t="s">
        <v>92</v>
      </c>
      <c r="J43" t="s">
        <v>23</v>
      </c>
      <c r="K43" s="13">
        <f t="shared" si="0"/>
        <v>770.28300000000013</v>
      </c>
    </row>
    <row r="44" spans="1:11" x14ac:dyDescent="0.35">
      <c r="A44" s="11" t="s">
        <v>53</v>
      </c>
      <c r="C44" s="3">
        <v>3</v>
      </c>
      <c r="D44" s="3">
        <v>3.99</v>
      </c>
      <c r="E44" s="3">
        <v>3</v>
      </c>
      <c r="F44" s="3"/>
      <c r="G44" s="3">
        <v>5.22</v>
      </c>
      <c r="H44" s="3"/>
      <c r="I44" t="s">
        <v>95</v>
      </c>
      <c r="J44" t="s">
        <v>23</v>
      </c>
      <c r="K44" s="13">
        <f t="shared" si="0"/>
        <v>3.6899999999999986</v>
      </c>
    </row>
    <row r="45" spans="1:11" x14ac:dyDescent="0.35">
      <c r="A45" s="12" t="s">
        <v>49</v>
      </c>
      <c r="C45" s="3">
        <v>589</v>
      </c>
      <c r="D45" s="3">
        <v>2.7</v>
      </c>
      <c r="E45" s="3">
        <v>443.31</v>
      </c>
      <c r="F45" s="3"/>
      <c r="G45" s="3">
        <v>4.1500000000000004</v>
      </c>
      <c r="H45" s="3"/>
      <c r="I45" t="s">
        <v>83</v>
      </c>
      <c r="J45" t="s">
        <v>23</v>
      </c>
      <c r="K45" s="13">
        <f t="shared" si="0"/>
        <v>642.79950000000008</v>
      </c>
    </row>
    <row r="46" spans="1:11" x14ac:dyDescent="0.35">
      <c r="A46" s="12"/>
      <c r="C46" s="3"/>
      <c r="D46" s="3">
        <v>2.7</v>
      </c>
      <c r="E46" s="3">
        <f>119.28+29.94</f>
        <v>149.22</v>
      </c>
      <c r="F46" s="3"/>
      <c r="G46" s="3">
        <v>4.1500000000000004</v>
      </c>
      <c r="H46" s="3"/>
      <c r="I46" t="s">
        <v>83</v>
      </c>
      <c r="J46" t="s">
        <v>24</v>
      </c>
      <c r="K46" s="13">
        <f t="shared" si="0"/>
        <v>216.36900000000003</v>
      </c>
    </row>
    <row r="47" spans="1:11" x14ac:dyDescent="0.35">
      <c r="A47" s="12" t="s">
        <v>50</v>
      </c>
      <c r="C47" s="3">
        <v>176</v>
      </c>
      <c r="D47" s="3">
        <v>3.79</v>
      </c>
      <c r="E47" s="3"/>
      <c r="F47" s="3"/>
      <c r="G47" s="3"/>
      <c r="H47" s="3"/>
      <c r="K47" s="13">
        <f t="shared" si="0"/>
        <v>0</v>
      </c>
    </row>
    <row r="48" spans="1:11" x14ac:dyDescent="0.35">
      <c r="A48" s="11" t="s">
        <v>51</v>
      </c>
      <c r="C48" s="3">
        <v>580</v>
      </c>
      <c r="D48" s="3">
        <v>5.0999999999999996</v>
      </c>
      <c r="E48" s="3">
        <v>580</v>
      </c>
      <c r="F48" s="3"/>
      <c r="G48" s="3">
        <v>6.75</v>
      </c>
      <c r="H48" s="3"/>
      <c r="I48" t="s">
        <v>89</v>
      </c>
      <c r="J48" t="s">
        <v>23</v>
      </c>
      <c r="K48" s="13">
        <f t="shared" si="0"/>
        <v>957.00000000000023</v>
      </c>
    </row>
    <row r="49" spans="1:11" x14ac:dyDescent="0.35">
      <c r="A49" s="11" t="s">
        <v>52</v>
      </c>
      <c r="C49" s="3">
        <v>709</v>
      </c>
      <c r="D49" s="3">
        <v>5.0999999999999996</v>
      </c>
      <c r="E49" s="3">
        <v>684.14</v>
      </c>
      <c r="F49" s="3"/>
      <c r="G49" s="3">
        <v>6.75</v>
      </c>
      <c r="H49" s="3"/>
      <c r="I49" t="s">
        <v>89</v>
      </c>
      <c r="J49" t="s">
        <v>23</v>
      </c>
      <c r="K49" s="13">
        <f t="shared" si="0"/>
        <v>1128.8310000000001</v>
      </c>
    </row>
    <row r="50" spans="1:11" x14ac:dyDescent="0.35">
      <c r="A50" s="12" t="s">
        <v>54</v>
      </c>
      <c r="C50" s="3">
        <v>363</v>
      </c>
      <c r="D50" s="3">
        <v>2.1</v>
      </c>
      <c r="E50" s="3">
        <v>356.09</v>
      </c>
      <c r="F50" s="3"/>
      <c r="G50" s="3">
        <v>3.65</v>
      </c>
      <c r="H50" s="3"/>
      <c r="I50" t="s">
        <v>88</v>
      </c>
      <c r="J50" t="s">
        <v>23</v>
      </c>
      <c r="K50" s="13">
        <f t="shared" si="0"/>
        <v>551.93949999999995</v>
      </c>
    </row>
    <row r="51" spans="1:11" x14ac:dyDescent="0.35">
      <c r="A51" s="11" t="s">
        <v>55</v>
      </c>
      <c r="C51" s="3">
        <v>4</v>
      </c>
      <c r="D51" s="3">
        <v>2.2999999999999998</v>
      </c>
      <c r="E51" s="3"/>
      <c r="F51" s="3"/>
      <c r="G51" s="3"/>
      <c r="H51" s="3"/>
      <c r="K51" s="13">
        <f t="shared" si="0"/>
        <v>0</v>
      </c>
    </row>
    <row r="52" spans="1:11" x14ac:dyDescent="0.35">
      <c r="A52" s="11" t="s">
        <v>56</v>
      </c>
      <c r="C52" s="3">
        <v>452</v>
      </c>
      <c r="D52" s="3">
        <v>3.05</v>
      </c>
      <c r="E52" s="3">
        <v>452</v>
      </c>
      <c r="F52" s="3"/>
      <c r="G52" s="3">
        <v>4.75</v>
      </c>
      <c r="H52" s="3"/>
      <c r="I52" t="s">
        <v>87</v>
      </c>
      <c r="J52" t="s">
        <v>23</v>
      </c>
      <c r="K52" s="13">
        <f t="shared" si="0"/>
        <v>768.40000000000009</v>
      </c>
    </row>
    <row r="53" spans="1:11" x14ac:dyDescent="0.35">
      <c r="A53" s="11" t="s">
        <v>57</v>
      </c>
      <c r="C53" s="3">
        <v>171</v>
      </c>
      <c r="D53" s="3">
        <v>3.05</v>
      </c>
      <c r="E53" s="3">
        <v>153.12</v>
      </c>
      <c r="F53" s="3"/>
      <c r="G53" s="3">
        <v>4.75</v>
      </c>
      <c r="H53" s="3"/>
      <c r="I53" t="s">
        <v>87</v>
      </c>
      <c r="J53" t="s">
        <v>23</v>
      </c>
      <c r="K53" s="13">
        <f t="shared" si="0"/>
        <v>260.30400000000003</v>
      </c>
    </row>
    <row r="54" spans="1:11" x14ac:dyDescent="0.35">
      <c r="A54" s="12" t="s">
        <v>58</v>
      </c>
      <c r="C54" s="3">
        <v>64</v>
      </c>
      <c r="D54" s="3">
        <v>2.7</v>
      </c>
      <c r="E54" s="3"/>
      <c r="F54" s="3"/>
      <c r="G54" s="3"/>
      <c r="H54" s="3"/>
      <c r="K54" s="13">
        <f t="shared" si="0"/>
        <v>0</v>
      </c>
    </row>
    <row r="55" spans="1:11" x14ac:dyDescent="0.35">
      <c r="A55" s="11" t="s">
        <v>59</v>
      </c>
      <c r="C55" s="3">
        <v>38</v>
      </c>
      <c r="D55" s="3">
        <v>2.4500000000000002</v>
      </c>
      <c r="E55" s="3">
        <v>29.42</v>
      </c>
      <c r="F55" s="3"/>
      <c r="G55" s="3">
        <v>4.05</v>
      </c>
      <c r="H55" s="3"/>
      <c r="I55" t="s">
        <v>93</v>
      </c>
      <c r="J55" t="s">
        <v>23</v>
      </c>
      <c r="K55" s="13">
        <f t="shared" si="0"/>
        <v>47.071999999999996</v>
      </c>
    </row>
    <row r="56" spans="1:11" x14ac:dyDescent="0.35">
      <c r="A56" s="11" t="s">
        <v>60</v>
      </c>
      <c r="C56" s="3">
        <v>196</v>
      </c>
      <c r="D56" s="3">
        <v>2.2999999999999998</v>
      </c>
      <c r="E56" s="3">
        <v>90.86</v>
      </c>
      <c r="F56" s="3"/>
      <c r="G56" s="3">
        <v>4.05</v>
      </c>
      <c r="H56" s="3"/>
      <c r="I56" t="s">
        <v>97</v>
      </c>
      <c r="J56" t="s">
        <v>24</v>
      </c>
      <c r="K56" s="13">
        <f t="shared" si="0"/>
        <v>159.005</v>
      </c>
    </row>
    <row r="57" spans="1:11" x14ac:dyDescent="0.35">
      <c r="A57" s="11"/>
      <c r="C57" s="3"/>
      <c r="D57" s="3">
        <v>2.2999999999999998</v>
      </c>
      <c r="E57" s="3">
        <f>60.28+30.4</f>
        <v>90.68</v>
      </c>
      <c r="F57" s="3"/>
      <c r="G57" s="3">
        <v>3.65</v>
      </c>
      <c r="H57" s="3"/>
      <c r="I57" t="s">
        <v>97</v>
      </c>
      <c r="J57" t="s">
        <v>24</v>
      </c>
      <c r="K57" s="13">
        <f t="shared" si="0"/>
        <v>122.41800000000002</v>
      </c>
    </row>
    <row r="58" spans="1:11" x14ac:dyDescent="0.35">
      <c r="A58" s="12" t="s">
        <v>61</v>
      </c>
      <c r="C58" s="3">
        <v>98</v>
      </c>
      <c r="D58" s="3">
        <v>2.1</v>
      </c>
      <c r="E58" s="3">
        <v>357.07</v>
      </c>
      <c r="F58" s="3"/>
      <c r="G58" s="3">
        <v>3.65</v>
      </c>
      <c r="H58" s="3"/>
      <c r="I58" t="s">
        <v>90</v>
      </c>
      <c r="J58" t="s">
        <v>23</v>
      </c>
      <c r="K58" s="13">
        <f t="shared" si="0"/>
        <v>553.45849999999996</v>
      </c>
    </row>
    <row r="59" spans="1:11" x14ac:dyDescent="0.35">
      <c r="A59" s="10" t="s">
        <v>76</v>
      </c>
      <c r="C59" s="3"/>
      <c r="D59" s="3"/>
      <c r="E59" s="3"/>
      <c r="F59" s="3"/>
      <c r="G59" s="3"/>
      <c r="H59" s="3"/>
      <c r="K59" s="13"/>
    </row>
    <row r="60" spans="1:11" x14ac:dyDescent="0.35">
      <c r="A60" s="11" t="s">
        <v>62</v>
      </c>
      <c r="C60" s="3">
        <v>605</v>
      </c>
      <c r="D60" s="3">
        <v>3.99</v>
      </c>
      <c r="E60" s="3"/>
      <c r="F60" s="3">
        <v>789.14</v>
      </c>
      <c r="G60" s="3"/>
      <c r="H60" s="3">
        <v>6.94</v>
      </c>
      <c r="I60" t="s">
        <v>100</v>
      </c>
      <c r="J60" t="s">
        <v>24</v>
      </c>
      <c r="K60" s="13">
        <f>(H60-D60)*F60</f>
        <v>2327.9630000000002</v>
      </c>
    </row>
    <row r="61" spans="1:11" x14ac:dyDescent="0.35">
      <c r="A61" s="11" t="s">
        <v>63</v>
      </c>
      <c r="C61" s="3">
        <v>738</v>
      </c>
      <c r="D61" s="3">
        <v>3.9</v>
      </c>
      <c r="E61" s="3"/>
      <c r="F61" s="3">
        <v>237.76</v>
      </c>
      <c r="G61" s="3"/>
      <c r="H61" s="3">
        <v>5.0999999999999996</v>
      </c>
      <c r="I61" t="s">
        <v>105</v>
      </c>
      <c r="J61" t="s">
        <v>24</v>
      </c>
      <c r="K61" s="13">
        <f t="shared" ref="K61:K77" si="1">(H61-D61)*F61</f>
        <v>285.3119999999999</v>
      </c>
    </row>
    <row r="62" spans="1:11" x14ac:dyDescent="0.35">
      <c r="A62" s="11" t="s">
        <v>64</v>
      </c>
      <c r="C62" s="3">
        <v>499</v>
      </c>
      <c r="D62" s="3">
        <v>3.99</v>
      </c>
      <c r="E62" s="3"/>
      <c r="F62" s="3">
        <v>358.5</v>
      </c>
      <c r="G62" s="3"/>
      <c r="H62" s="3">
        <v>5.98</v>
      </c>
      <c r="I62" t="s">
        <v>100</v>
      </c>
      <c r="J62" t="s">
        <v>24</v>
      </c>
      <c r="K62" s="13">
        <f t="shared" si="1"/>
        <v>713.41500000000008</v>
      </c>
    </row>
    <row r="63" spans="1:11" x14ac:dyDescent="0.35">
      <c r="A63" s="11" t="s">
        <v>65</v>
      </c>
      <c r="C63" s="3">
        <v>24</v>
      </c>
      <c r="D63" s="3">
        <v>3.9</v>
      </c>
      <c r="E63" s="3"/>
      <c r="F63" s="3">
        <v>535.20000000000005</v>
      </c>
      <c r="G63" s="3"/>
      <c r="H63" s="3">
        <v>5.78</v>
      </c>
      <c r="I63" t="s">
        <v>105</v>
      </c>
      <c r="J63" t="s">
        <v>24</v>
      </c>
      <c r="K63" s="13">
        <f t="shared" si="1"/>
        <v>1006.1760000000003</v>
      </c>
    </row>
    <row r="64" spans="1:11" x14ac:dyDescent="0.35">
      <c r="A64" s="12" t="s">
        <v>68</v>
      </c>
      <c r="C64" s="3">
        <v>394</v>
      </c>
      <c r="D64" s="3">
        <v>3.85</v>
      </c>
      <c r="E64" s="3"/>
      <c r="F64" s="3">
        <v>114.08</v>
      </c>
      <c r="G64" s="3"/>
      <c r="H64" s="3">
        <v>5.59</v>
      </c>
      <c r="I64" t="s">
        <v>102</v>
      </c>
      <c r="J64" t="s">
        <v>24</v>
      </c>
      <c r="K64" s="13">
        <f t="shared" si="1"/>
        <v>198.49919999999997</v>
      </c>
    </row>
    <row r="65" spans="1:11" x14ac:dyDescent="0.35">
      <c r="A65" s="12"/>
      <c r="C65" s="3"/>
      <c r="D65" s="3">
        <v>3.85</v>
      </c>
      <c r="E65" s="3"/>
      <c r="F65" s="3">
        <v>266.26</v>
      </c>
      <c r="G65" s="3"/>
      <c r="H65" s="3">
        <v>6.42</v>
      </c>
      <c r="I65" t="s">
        <v>102</v>
      </c>
      <c r="J65" t="s">
        <v>24</v>
      </c>
      <c r="K65" s="13">
        <f t="shared" si="1"/>
        <v>684.28819999999996</v>
      </c>
    </row>
    <row r="66" spans="1:11" x14ac:dyDescent="0.35">
      <c r="A66" s="11" t="s">
        <v>66</v>
      </c>
      <c r="C66" s="3">
        <v>17</v>
      </c>
      <c r="D66" s="3">
        <v>5.58</v>
      </c>
      <c r="E66" s="3"/>
      <c r="F66" s="3">
        <v>236.9</v>
      </c>
      <c r="G66" s="3"/>
      <c r="H66" s="3">
        <v>7.99</v>
      </c>
      <c r="I66" t="s">
        <v>107</v>
      </c>
      <c r="J66" t="s">
        <v>24</v>
      </c>
      <c r="K66" s="13">
        <f t="shared" si="1"/>
        <v>570.92900000000009</v>
      </c>
    </row>
    <row r="67" spans="1:11" x14ac:dyDescent="0.35">
      <c r="A67" s="12" t="s">
        <v>69</v>
      </c>
      <c r="C67" s="3">
        <v>249</v>
      </c>
      <c r="D67" s="3">
        <v>4.72</v>
      </c>
      <c r="E67" s="3"/>
      <c r="F67" s="3">
        <v>88.46</v>
      </c>
      <c r="G67" s="3"/>
      <c r="H67" s="3">
        <v>6.96</v>
      </c>
      <c r="I67" t="s">
        <v>103</v>
      </c>
      <c r="J67" t="s">
        <v>24</v>
      </c>
      <c r="K67" s="13">
        <f t="shared" si="1"/>
        <v>198.15040000000002</v>
      </c>
    </row>
    <row r="68" spans="1:11" x14ac:dyDescent="0.35">
      <c r="A68" s="12"/>
      <c r="C68" s="3"/>
      <c r="D68" s="3">
        <v>4.72</v>
      </c>
      <c r="E68" s="3"/>
      <c r="F68" s="3">
        <v>187.1</v>
      </c>
      <c r="G68" s="3"/>
      <c r="H68" s="3">
        <v>8.4600000000000009</v>
      </c>
      <c r="I68" t="s">
        <v>103</v>
      </c>
      <c r="J68" t="s">
        <v>24</v>
      </c>
      <c r="K68" s="13">
        <f t="shared" si="1"/>
        <v>699.75400000000013</v>
      </c>
    </row>
    <row r="69" spans="1:11" x14ac:dyDescent="0.35">
      <c r="A69" s="11" t="s">
        <v>67</v>
      </c>
      <c r="C69" s="3">
        <v>704</v>
      </c>
      <c r="D69" s="3">
        <v>5.58</v>
      </c>
      <c r="E69" s="3"/>
      <c r="F69" s="3">
        <v>502.08</v>
      </c>
      <c r="G69" s="3"/>
      <c r="H69" s="3">
        <v>9.6300000000000008</v>
      </c>
      <c r="I69" t="s">
        <v>107</v>
      </c>
      <c r="J69" t="s">
        <v>24</v>
      </c>
      <c r="K69" s="13">
        <f t="shared" si="1"/>
        <v>2033.4240000000002</v>
      </c>
    </row>
    <row r="70" spans="1:11" x14ac:dyDescent="0.35">
      <c r="A70" s="12" t="s">
        <v>70</v>
      </c>
      <c r="C70" s="3">
        <v>350</v>
      </c>
      <c r="D70" s="3">
        <v>5.0999999999999996</v>
      </c>
      <c r="E70" s="3"/>
      <c r="F70" s="3">
        <v>120.36</v>
      </c>
      <c r="G70" s="3"/>
      <c r="H70" s="3">
        <v>7.49</v>
      </c>
      <c r="I70" t="s">
        <v>104</v>
      </c>
      <c r="J70" t="s">
        <v>24</v>
      </c>
      <c r="K70" s="13">
        <f t="shared" si="1"/>
        <v>287.6604000000001</v>
      </c>
    </row>
    <row r="71" spans="1:11" x14ac:dyDescent="0.35">
      <c r="A71" s="12"/>
      <c r="C71" s="3"/>
      <c r="D71" s="3">
        <v>5.0999999999999996</v>
      </c>
      <c r="E71" s="3"/>
      <c r="F71" s="3">
        <v>231.5</v>
      </c>
      <c r="G71" s="3"/>
      <c r="H71" s="3">
        <v>9</v>
      </c>
      <c r="I71" t="s">
        <v>104</v>
      </c>
      <c r="J71" t="s">
        <v>24</v>
      </c>
      <c r="K71" s="13">
        <f t="shared" si="1"/>
        <v>902.85000000000014</v>
      </c>
    </row>
    <row r="72" spans="1:11" x14ac:dyDescent="0.35">
      <c r="A72" s="11" t="s">
        <v>71</v>
      </c>
      <c r="C72" s="3">
        <v>231</v>
      </c>
      <c r="D72" s="3">
        <v>5.0999999999999996</v>
      </c>
      <c r="E72" s="3"/>
      <c r="F72" s="3">
        <v>87.62</v>
      </c>
      <c r="G72" s="3"/>
      <c r="H72" s="3">
        <v>8.4600000000000009</v>
      </c>
      <c r="I72" t="s">
        <v>108</v>
      </c>
      <c r="J72" t="s">
        <v>24</v>
      </c>
      <c r="K72" s="13">
        <f t="shared" si="1"/>
        <v>294.40320000000014</v>
      </c>
    </row>
    <row r="73" spans="1:11" x14ac:dyDescent="0.35">
      <c r="A73" s="11" t="s">
        <v>72</v>
      </c>
      <c r="C73" s="3">
        <v>19</v>
      </c>
      <c r="D73" s="3">
        <v>5.0999999999999996</v>
      </c>
      <c r="E73" s="3"/>
      <c r="F73" s="3">
        <v>181.5</v>
      </c>
      <c r="G73" s="3"/>
      <c r="H73" s="3">
        <v>10.15</v>
      </c>
      <c r="I73" t="s">
        <v>108</v>
      </c>
      <c r="J73" t="s">
        <v>24</v>
      </c>
      <c r="K73" s="13">
        <f t="shared" si="1"/>
        <v>916.57500000000016</v>
      </c>
    </row>
    <row r="74" spans="1:11" x14ac:dyDescent="0.35">
      <c r="A74" s="11" t="s">
        <v>73</v>
      </c>
      <c r="C74" s="3">
        <v>70</v>
      </c>
      <c r="D74" s="3">
        <v>4.75</v>
      </c>
      <c r="E74" s="3"/>
      <c r="F74" s="3">
        <v>60.58</v>
      </c>
      <c r="G74" s="3"/>
      <c r="H74" s="3">
        <v>7.15</v>
      </c>
      <c r="I74" t="s">
        <v>101</v>
      </c>
      <c r="J74" t="s">
        <v>24</v>
      </c>
      <c r="K74" s="13">
        <f t="shared" si="1"/>
        <v>145.39200000000002</v>
      </c>
    </row>
    <row r="75" spans="1:11" x14ac:dyDescent="0.35">
      <c r="A75" s="11" t="s">
        <v>74</v>
      </c>
      <c r="C75" s="3">
        <v>79</v>
      </c>
      <c r="D75" s="3">
        <v>4.75</v>
      </c>
      <c r="E75" s="3"/>
      <c r="F75" s="3">
        <v>120.8</v>
      </c>
      <c r="G75" s="3"/>
      <c r="H75" s="3">
        <v>7.81</v>
      </c>
      <c r="I75" t="s">
        <v>101</v>
      </c>
      <c r="J75" t="s">
        <v>24</v>
      </c>
      <c r="K75" s="13">
        <f t="shared" si="1"/>
        <v>369.64799999999997</v>
      </c>
    </row>
    <row r="76" spans="1:11" x14ac:dyDescent="0.35">
      <c r="A76" s="12" t="s">
        <v>75</v>
      </c>
      <c r="C76" s="3">
        <v>112</v>
      </c>
      <c r="D76" s="3">
        <v>4.32</v>
      </c>
      <c r="E76" s="3"/>
      <c r="F76" s="3">
        <v>29.92</v>
      </c>
      <c r="G76" s="3"/>
      <c r="H76" s="3">
        <v>6.96</v>
      </c>
      <c r="I76" t="s">
        <v>99</v>
      </c>
      <c r="J76" t="s">
        <v>24</v>
      </c>
      <c r="K76" s="13">
        <f t="shared" si="1"/>
        <v>78.988799999999998</v>
      </c>
    </row>
    <row r="77" spans="1:11" x14ac:dyDescent="0.35">
      <c r="C77" s="3"/>
      <c r="D77" s="3">
        <v>4.32</v>
      </c>
      <c r="E77" s="3"/>
      <c r="F77" s="3">
        <v>87</v>
      </c>
      <c r="G77" s="3"/>
      <c r="H77" s="3">
        <v>8.2799999999999994</v>
      </c>
      <c r="I77" t="s">
        <v>99</v>
      </c>
      <c r="J77" t="s">
        <v>24</v>
      </c>
      <c r="K77" s="13">
        <f t="shared" si="1"/>
        <v>344.51999999999992</v>
      </c>
    </row>
    <row r="78" spans="1:11" x14ac:dyDescent="0.35">
      <c r="F78" s="22"/>
      <c r="G78" s="22"/>
      <c r="H78" s="22"/>
      <c r="I78" s="22"/>
      <c r="J78" s="23" t="s">
        <v>112</v>
      </c>
      <c r="K78" s="25">
        <f>SUM(K19:K77)</f>
        <v>22423.44728</v>
      </c>
    </row>
  </sheetData>
  <mergeCells count="5">
    <mergeCell ref="A10:C10"/>
    <mergeCell ref="E17:F17"/>
    <mergeCell ref="G17:H17"/>
    <mergeCell ref="E10:F10"/>
    <mergeCell ref="G10:J10"/>
  </mergeCells>
  <phoneticPr fontId="2" type="noConversion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4ff1ed-9edf-46b5-9392-7b2db52637f7" xsi:nil="true"/>
    <lcf76f155ced4ddcb4097134ff3c332f xmlns="46741e5c-45f9-46d4-803d-e21df05cd84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01F23F00DDF24798FA169692F0B7C8" ma:contentTypeVersion="18" ma:contentTypeDescription="Create a new document." ma:contentTypeScope="" ma:versionID="5ee1b5370013f776fd573f4c099b3e49">
  <xsd:schema xmlns:xsd="http://www.w3.org/2001/XMLSchema" xmlns:xs="http://www.w3.org/2001/XMLSchema" xmlns:p="http://schemas.microsoft.com/office/2006/metadata/properties" xmlns:ns2="46741e5c-45f9-46d4-803d-e21df05cd84f" xmlns:ns3="464ff1ed-9edf-46b5-9392-7b2db52637f7" targetNamespace="http://schemas.microsoft.com/office/2006/metadata/properties" ma:root="true" ma:fieldsID="ba467c5551f33aecad2708284eb3945f" ns2:_="" ns3:_="">
    <xsd:import namespace="46741e5c-45f9-46d4-803d-e21df05cd84f"/>
    <xsd:import namespace="464ff1ed-9edf-46b5-9392-7b2db52637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41e5c-45f9-46d4-803d-e21df05cd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2d0fe44-9c02-4c20-b836-064ca8647e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4ff1ed-9edf-46b5-9392-7b2db52637f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958d82-a3d1-4219-8bda-e514794f35c1}" ma:internalName="TaxCatchAll" ma:showField="CatchAllData" ma:web="464ff1ed-9edf-46b5-9392-7b2db52637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1BFC65-ED61-4956-9BB3-8C5C0EC35EAD}">
  <ds:schemaRefs>
    <ds:schemaRef ds:uri="http://schemas.microsoft.com/office/2006/metadata/properties"/>
    <ds:schemaRef ds:uri="http://schemas.microsoft.com/office/infopath/2007/PartnerControls"/>
    <ds:schemaRef ds:uri="464ff1ed-9edf-46b5-9392-7b2db52637f7"/>
    <ds:schemaRef ds:uri="46741e5c-45f9-46d4-803d-e21df05cd84f"/>
  </ds:schemaRefs>
</ds:datastoreItem>
</file>

<file path=customXml/itemProps2.xml><?xml version="1.0" encoding="utf-8"?>
<ds:datastoreItem xmlns:ds="http://schemas.openxmlformats.org/officeDocument/2006/customXml" ds:itemID="{33349B87-3CF7-492E-B688-785CE9A8E1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29EE2B-8200-447E-9CF5-81EC42F943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41e5c-45f9-46d4-803d-e21df05cd84f"/>
    <ds:schemaRef ds:uri="464ff1ed-9edf-46b5-9392-7b2db52637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Laevatus + killustiku transport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Koit</dc:creator>
  <cp:lastModifiedBy>Marek Koit</cp:lastModifiedBy>
  <dcterms:created xsi:type="dcterms:W3CDTF">2026-06-09T16:04:57Z</dcterms:created>
  <dcterms:modified xsi:type="dcterms:W3CDTF">2026-07-13T08:00:38Z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0x010100B301F23F00DDF24798FA169692F0B7C8</vt:lpwstr>
  </property>
  <property fmtid="{D5CDD505-2E9C-101B-9397-08002B2CF9AE}" pid="3" name="MediaServiceImageTags">
    <vt:lpwstr/>
  </property>
</Properties>
</file>